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ovaNG\Documents\"/>
    </mc:Choice>
  </mc:AlternateContent>
  <bookViews>
    <workbookView xWindow="0" yWindow="0" windowWidth="14175" windowHeight="10815" firstSheet="2" activeTab="3"/>
  </bookViews>
  <sheets>
    <sheet name="Приложение 2" sheetId="1" r:id="rId1"/>
    <sheet name="Приложение 3" sheetId="2" r:id="rId2"/>
    <sheet name="Приложение 4" sheetId="4" r:id="rId3"/>
    <sheet name="Приложение 5" sheetId="3" r:id="rId4"/>
  </sheets>
  <externalReferences>
    <externalReference r:id="rId5"/>
    <externalReference r:id="rId6"/>
    <externalReference r:id="rId7"/>
    <externalReference r:id="rId8"/>
  </externalReferences>
  <definedNames>
    <definedName name="_2__xlnm.Print_Area" localSheetId="2">'Приложение 4'!$A$1:$K$24</definedName>
    <definedName name="_3__xlnm.Print_Area" localSheetId="3">'Приложение 5'!$A$1:$H$24</definedName>
    <definedName name="ллл">'[1]Приложение №1 новое стр-во'!#REF!</definedName>
    <definedName name="_xlnm.Print_Area" localSheetId="0">'Приложение 2'!$A$1:$C$18</definedName>
    <definedName name="_xlnm.Print_Area" localSheetId="1">'Приложение 3'!$A$1:$D$15</definedName>
    <definedName name="прайс">'[1]Приложение №1 новое стр-во'!#REF!</definedName>
    <definedName name="прайс66">'[1]Приложение №1 новое стр-во'!#REF!</definedName>
    <definedName name="прайс77">'[1]Приложение №1 новое стр-во'!#REF!</definedName>
    <definedName name="проч1">#REF!</definedName>
    <definedName name="рег.год">[2]C1!$O$3</definedName>
    <definedName name="Реестр">'[1]Приложение №1 новое стр-во'!#REF!</definedName>
    <definedName name="рр">'[1]Приложение №1 новое стр-во'!#REF!</definedName>
    <definedName name="ррррррррррррр">'[3]Приложение №1 реконструкция'!#REF!</definedName>
    <definedName name="ч">'[3]Приложение №1 реконструкция'!#REF!</definedName>
    <definedName name="я">'[3]Приложение №1 реконструкция'!#REF!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8" i="4"/>
  <c r="H17" i="3"/>
  <c r="G17" i="3"/>
  <c r="F17" i="3"/>
  <c r="D14" i="2"/>
  <c r="C14" i="2"/>
  <c r="B14" i="2"/>
  <c r="D13" i="2"/>
  <c r="C13" i="2"/>
  <c r="B13" i="2"/>
  <c r="C12" i="2"/>
  <c r="D10" i="2"/>
  <c r="C10" i="2"/>
  <c r="B10" i="2"/>
  <c r="D9" i="2"/>
  <c r="D8" i="2" s="1"/>
  <c r="C9" i="2"/>
  <c r="B9" i="2"/>
  <c r="B8" i="2"/>
  <c r="C12" i="1"/>
  <c r="B12" i="1"/>
  <c r="C8" i="1"/>
  <c r="B8" i="1"/>
  <c r="C8" i="2" l="1"/>
  <c r="B12" i="2"/>
  <c r="D12" i="2"/>
</calcChain>
</file>

<file path=xl/sharedStrings.xml><?xml version="1.0" encoding="utf-8"?>
<sst xmlns="http://schemas.openxmlformats.org/spreadsheetml/2006/main" count="109" uniqueCount="58">
  <si>
    <t xml:space="preserve">к стандартам раскрытия информации
субъектами оптового и розничных
рынков электрической энергии
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</si>
  <si>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</si>
  <si>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</si>
  <si>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</si>
  <si>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</si>
  <si>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</si>
  <si>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</si>
  <si>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</si>
  <si>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</si>
  <si>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</si>
  <si>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</si>
  <si>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</si>
  <si>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</si>
  <si>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</si>
  <si>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</si>
  <si>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</si>
  <si>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 Приложение № 2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</si>
  <si>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</si>
  <si>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</si>
  <si>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</si>
  <si>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</si>
  <si>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</si>
  <si>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</si>
  <si>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</si>
  <si>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35 кВ</t>
  </si>
  <si>
    <t>2. Строительство воздушных линий электропередачи:</t>
  </si>
  <si>
    <t xml:space="preserve"> Приложение № 3</t>
  </si>
  <si>
    <t>ИНФОРМАЦИЯ
о поданных заявках на технологическое присоединение за текущий год ***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</si>
  <si>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</si>
  <si>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</si>
  <si>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</si>
  <si>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</si>
  <si>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</si>
  <si>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</si>
  <si>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</si>
  <si>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</si>
  <si>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</si>
  <si>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</si>
  <si>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</si>
  <si>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</si>
  <si>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</si>
  <si>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</si>
  <si>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</si>
  <si>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</si>
  <si>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</si>
  <si>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кВт - всего</t>
  </si>
  <si>
    <t>*</t>
  </si>
  <si>
    <t>Заявители, оплачивающие технологическое присоединение своих энергопринимающих устройств в размере не более 550 рублей.</t>
  </si>
  <si>
    <t>**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</si>
  <si>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</si>
  <si>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***</t>
  </si>
  <si>
    <t>Данные представлены оперативно на 30.09.2021г.</t>
  </si>
  <si>
    <t>Приложение № 5</t>
  </si>
  <si>
    <t>ИНФОРМАЦИЯ
об осуществлении технологического присоединения по договорам,
заключенным за текущий год ***</t>
  </si>
  <si>
    <t>Количество договоров (штук)</t>
  </si>
  <si>
    <t>Стоимость договоров (без НДС) (тыс. рублей)</t>
  </si>
  <si>
    <t>35 кВ 
и выше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</si>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</sst>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u/>
      <sz val="10"/>
      <color indexed="2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>
      <alignment vertical="top"/>
    </xf>
  </cellStyleXfs>
  <cellXfs count="84">
    <xf numFmtId="0" fontId="0" fillId="0" borderId="0" xfId="0"/>
    <xf numFmtId="0" fontId="1" fillId="0" borderId="0" xfId="1"/>
    <xf numFmtId="0" fontId="3" fillId="0" borderId="0" xfId="2" applyFont="1" applyFill="1" applyAlignment="1">
      <alignment vertical="center" wrapText="1"/>
    </xf>
    <xf numFmtId="0" fontId="1" fillId="0" borderId="0" xfId="1" applyBorder="1"/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1" fillId="2" borderId="0" xfId="1" applyFill="1"/>
    <xf numFmtId="0" fontId="3" fillId="2" borderId="0" xfId="2" applyFont="1" applyFill="1" applyAlignment="1">
      <alignment vertical="center" wrapText="1"/>
    </xf>
    <xf numFmtId="0" fontId="1" fillId="2" borderId="0" xfId="1" applyFill="1" applyBorder="1"/>
    <xf numFmtId="164" fontId="5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7" fillId="0" borderId="0" xfId="3"/>
    <xf numFmtId="0" fontId="3" fillId="0" borderId="0" xfId="4" applyFont="1" applyFill="1" applyAlignment="1">
      <alignment vertical="center" wrapText="1"/>
    </xf>
    <xf numFmtId="0" fontId="7" fillId="0" borderId="0" xfId="3" applyBorder="1"/>
    <xf numFmtId="0" fontId="5" fillId="3" borderId="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7" fillId="0" borderId="2" xfId="3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7" fillId="0" borderId="4" xfId="3" applyFill="1" applyBorder="1" applyAlignment="1">
      <alignment horizontal="center" vertical="center"/>
    </xf>
    <xf numFmtId="2" fontId="7" fillId="0" borderId="4" xfId="3" applyNumberFormat="1" applyFill="1" applyBorder="1" applyAlignment="1">
      <alignment horizontal="center" vertical="center"/>
    </xf>
    <xf numFmtId="0" fontId="7" fillId="0" borderId="3" xfId="3" applyFill="1" applyBorder="1" applyAlignment="1">
      <alignment horizontal="center" vertical="center"/>
    </xf>
    <xf numFmtId="0" fontId="7" fillId="0" borderId="2" xfId="3" applyFill="1" applyBorder="1"/>
    <xf numFmtId="0" fontId="7" fillId="0" borderId="5" xfId="3" applyFill="1" applyBorder="1"/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top"/>
    </xf>
    <xf numFmtId="0" fontId="7" fillId="0" borderId="1" xfId="3" applyFill="1" applyBorder="1" applyAlignment="1">
      <alignment horizontal="center" vertical="center"/>
    </xf>
    <xf numFmtId="0" fontId="7" fillId="0" borderId="10" xfId="3" applyFill="1" applyBorder="1"/>
    <xf numFmtId="2" fontId="7" fillId="0" borderId="5" xfId="3" applyNumberFormat="1" applyFill="1" applyBorder="1"/>
    <xf numFmtId="2" fontId="7" fillId="0" borderId="2" xfId="3" applyNumberFormat="1" applyFill="1" applyBorder="1"/>
    <xf numFmtId="3" fontId="5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0" borderId="2" xfId="3" applyNumberFormat="1" applyFill="1" applyBorder="1" applyAlignment="1">
      <alignment horizontal="center" vertical="center"/>
    </xf>
    <xf numFmtId="3" fontId="7" fillId="0" borderId="4" xfId="3" applyNumberFormat="1" applyFill="1" applyBorder="1" applyAlignment="1">
      <alignment horizontal="center" vertical="center"/>
    </xf>
    <xf numFmtId="3" fontId="7" fillId="0" borderId="1" xfId="3" applyNumberFormat="1" applyFill="1" applyBorder="1" applyAlignment="1">
      <alignment horizontal="center" vertical="center"/>
    </xf>
    <xf numFmtId="3" fontId="7" fillId="0" borderId="2" xfId="3" applyNumberFormat="1" applyFill="1" applyBorder="1"/>
    <xf numFmtId="164" fontId="7" fillId="0" borderId="9" xfId="3" applyNumberFormat="1" applyFill="1" applyBorder="1" applyAlignment="1">
      <alignment horizontal="center" vertical="center"/>
    </xf>
    <xf numFmtId="164" fontId="7" fillId="0" borderId="1" xfId="3" applyNumberFormat="1" applyFill="1" applyBorder="1" applyAlignment="1">
      <alignment horizontal="center" vertical="center"/>
    </xf>
    <xf numFmtId="164" fontId="7" fillId="0" borderId="3" xfId="3" applyNumberFormat="1" applyFill="1" applyBorder="1" applyAlignment="1">
      <alignment horizontal="center" vertical="center"/>
    </xf>
    <xf numFmtId="164" fontId="7" fillId="0" borderId="10" xfId="3" applyNumberFormat="1" applyFill="1" applyBorder="1" applyAlignment="1">
      <alignment horizontal="center"/>
    </xf>
    <xf numFmtId="164" fontId="7" fillId="0" borderId="0" xfId="3" applyNumberFormat="1" applyFill="1" applyBorder="1" applyAlignment="1">
      <alignment horizontal="center"/>
    </xf>
    <xf numFmtId="164" fontId="7" fillId="0" borderId="4" xfId="3" applyNumberFormat="1" applyFill="1" applyBorder="1" applyAlignment="1">
      <alignment horizontal="center" vertical="center"/>
    </xf>
    <xf numFmtId="164" fontId="7" fillId="0" borderId="8" xfId="3" applyNumberFormat="1" applyFill="1" applyBorder="1" applyAlignment="1">
      <alignment horizontal="center" vertical="center"/>
    </xf>
    <xf numFmtId="164" fontId="7" fillId="0" borderId="2" xfId="3" applyNumberFormat="1" applyFill="1" applyBorder="1" applyAlignment="1">
      <alignment horizontal="center"/>
    </xf>
    <xf numFmtId="164" fontId="7" fillId="0" borderId="11" xfId="3" applyNumberFormat="1" applyFill="1" applyBorder="1" applyAlignment="1">
      <alignment horizontal="center"/>
    </xf>
    <xf numFmtId="164" fontId="7" fillId="0" borderId="0" xfId="3" applyNumberFormat="1" applyFill="1" applyBorder="1"/>
    <xf numFmtId="164" fontId="7" fillId="0" borderId="2" xfId="3" applyNumberFormat="1" applyFill="1" applyBorder="1"/>
    <xf numFmtId="164" fontId="7" fillId="0" borderId="10" xfId="3" applyNumberFormat="1" applyFill="1" applyBorder="1"/>
    <xf numFmtId="164" fontId="7" fillId="0" borderId="7" xfId="3" applyNumberFormat="1" applyFill="1" applyBorder="1" applyAlignment="1">
      <alignment horizontal="center" vertical="center"/>
    </xf>
    <xf numFmtId="3" fontId="7" fillId="0" borderId="3" xfId="3" applyNumberFormat="1" applyFill="1" applyBorder="1" applyAlignment="1">
      <alignment horizontal="center" vertical="center"/>
    </xf>
    <xf numFmtId="1" fontId="7" fillId="0" borderId="4" xfId="3" applyNumberFormat="1" applyFill="1" applyBorder="1" applyAlignment="1">
      <alignment horizontal="center" vertical="center"/>
    </xf>
    <xf numFmtId="1" fontId="7" fillId="0" borderId="12" xfId="3" applyNumberFormat="1" applyFill="1" applyBorder="1" applyAlignment="1">
      <alignment horizontal="center" vertical="center"/>
    </xf>
    <xf numFmtId="1" fontId="7" fillId="0" borderId="13" xfId="3" applyNumberFormat="1" applyFill="1" applyBorder="1" applyAlignment="1">
      <alignment horizontal="center" vertical="center"/>
    </xf>
    <xf numFmtId="1" fontId="7" fillId="0" borderId="8" xfId="3" applyNumberFormat="1" applyFill="1" applyBorder="1" applyAlignment="1">
      <alignment horizontal="center" vertical="center"/>
    </xf>
    <xf numFmtId="1" fontId="7" fillId="0" borderId="2" xfId="3" applyNumberFormat="1" applyFill="1" applyBorder="1" applyAlignment="1">
      <alignment horizontal="center" vertical="center"/>
    </xf>
    <xf numFmtId="1" fontId="7" fillId="0" borderId="3" xfId="3" applyNumberFormat="1" applyFill="1" applyBorder="1" applyAlignment="1">
      <alignment horizontal="center" vertical="center"/>
    </xf>
    <xf numFmtId="1" fontId="7" fillId="0" borderId="11" xfId="3" applyNumberFormat="1" applyFill="1" applyBorder="1" applyAlignment="1">
      <alignment horizontal="center"/>
    </xf>
    <xf numFmtId="0" fontId="7" fillId="0" borderId="2" xfId="3" applyFill="1" applyBorder="1" applyAlignment="1">
      <alignment horizontal="center"/>
    </xf>
    <xf numFmtId="3" fontId="7" fillId="0" borderId="2" xfId="3" applyNumberFormat="1" applyFill="1" applyBorder="1" applyAlignment="1">
      <alignment horizontal="center"/>
    </xf>
    <xf numFmtId="3" fontId="7" fillId="0" borderId="5" xfId="3" applyNumberFormat="1" applyFill="1" applyBorder="1" applyAlignment="1">
      <alignment horizontal="center"/>
    </xf>
    <xf numFmtId="0" fontId="3" fillId="0" borderId="0" xfId="2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 vertical="center" wrapText="1"/>
    </xf>
    <xf numFmtId="0" fontId="6" fillId="0" borderId="0" xfId="3" applyFont="1" applyAlignment="1">
      <alignment horizontal="left"/>
    </xf>
    <xf numFmtId="2" fontId="6" fillId="0" borderId="0" xfId="3" applyNumberFormat="1" applyFont="1" applyAlignment="1">
      <alignment horizontal="left" wrapText="1"/>
    </xf>
    <xf numFmtId="0" fontId="3" fillId="0" borderId="0" xfId="4" applyFont="1" applyFill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3"/>
    <cellStyle name="Обычный_! СВОД калькуляция 2010 (с занесением данных от ЦФО) испр 24.11.09" xfId="2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7;&#1052;&#1048;\&#1058;&#1040;&#1056;&#1048;&#1060;&#1054;&#1054;&#1041;&#1056;&#1040;&#1047;&#1054;&#1042;&#1040;&#1053;&#1048;&#1045;\&#1057;&#1050;&#1040;&#1053;&#1045;&#1056;&#1067;\&#1055;&#1077;&#1088;&#1077;&#1087;&#1080;&#1089;&#1082;&#1072;\&#1052;&#1056;&#1057;&#1050;\2014%20&#1075;&#1086;&#1076;\10%20&#1086;&#1082;&#1090;&#1103;&#1073;&#1088;&#1100;\1535%20&#1086;&#1090;%2030.10.2014%20&#8470;&#1042;&#1083;&#1075;&#1069;_1400_13984%20&#1054;%20&#1085;&#1072;&#1087;&#1088;&#1072;&#1074;&#1083;&#1077;&#1085;&#1080;&#1080;%20&#1074;&#1099;&#1087;&#1072;&#1076;&#1072;&#1102;&#1097;&#1080;\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vetlovaNG\Local%20Settings\Temporary%20Internet%20Files\Content.Outlook\JJBIA84F\&#1055;&#1088;&#1080;&#1083;&#1086;&#1078;&#1077;&#1085;&#1080;&#1103;_1-2%20(&#1047;&#1086;&#1083;&#1086;&#1090;&#1086;&#1074;%2006%2010%2014)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22\&#1048;&#1089;&#1087;&#1086;&#1083;&#1085;&#1077;&#1085;&#1080;&#1077;%20&#1087;&#1091;&#1085;&#1082;&#1090;&#1072;%203.5%20&#1056;&#1072;&#1089;&#1095;&#1077;&#1090;&#1099;\&#1055;&#1088;&#1080;&#1083;&#1086;&#1078;&#1077;&#1085;&#1080;&#1077;%205%208%20%20&#1082;%20&#1087;&#1088;&#1080;&#1082;&#1072;&#1079;&#1091;%20(15_&#1082;_&#1052;&#1059;)%20&#1089;&#1090;&#1088;&#1086;&#1081;&#1082;&#1072;%20&#1087;&#1088;&#1080;&#1083;&#1086;&#1078;&#1077;&#1085;&#1080;&#1077;%2010_(&#1088;&#1072;&#1089;&#1082;&#1088;&#1099;&#1090;&#1080;&#1077;_&#1080;&#1085;&#1092;.)&#1057;&#1074;&#1086;&#1076;_%20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  "/>
      <sheetName val="Приложение 5  с искл"/>
      <sheetName val="Приложение 8 с искл"/>
      <sheetName val="Приложение 8 с искл к распечат"/>
      <sheetName val="Приложение 8 сверн."/>
      <sheetName val="Приложение 5  с искл к распечат"/>
      <sheetName val="Прил 5 сверн."/>
      <sheetName val=" Проверка с доп.форматов"/>
      <sheetName val="Приложение 10.2"/>
      <sheetName val="Приложение 10.3"/>
      <sheetName val="Приложение 10.4"/>
      <sheetName val="Приложение 10.5"/>
    </sheetNames>
    <sheetDataSet>
      <sheetData sheetId="0"/>
      <sheetData sheetId="1">
        <row r="1234">
          <cell r="O1234">
            <v>15488.400000000001</v>
          </cell>
          <cell r="S1234">
            <v>2422.75</v>
          </cell>
          <cell r="W1234">
            <v>36771.288170903143</v>
          </cell>
        </row>
        <row r="1235">
          <cell r="O1235">
            <v>6457.4533333333338</v>
          </cell>
          <cell r="S1235">
            <v>4621.2</v>
          </cell>
          <cell r="W1235">
            <v>18539.512268793656</v>
          </cell>
        </row>
        <row r="1236">
          <cell r="O1236">
            <v>482</v>
          </cell>
          <cell r="S1236">
            <v>52.5</v>
          </cell>
          <cell r="W1236">
            <v>1633.9593699999998</v>
          </cell>
        </row>
        <row r="1237">
          <cell r="O1237">
            <v>1259.8533333333332</v>
          </cell>
          <cell r="S1237">
            <v>2381.6666666666665</v>
          </cell>
          <cell r="W1237">
            <v>7356.242573333333</v>
          </cell>
        </row>
        <row r="1239">
          <cell r="S1239">
            <v>704.9666666666667</v>
          </cell>
          <cell r="W1239">
            <v>13508.033701303202</v>
          </cell>
        </row>
        <row r="1240">
          <cell r="R1240">
            <v>442</v>
          </cell>
          <cell r="V1240">
            <v>1042.6766700000001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3"/>
  <sheetViews>
    <sheetView view="pageBreakPreview" zoomScale="80" zoomScaleNormal="100" zoomScaleSheetLayoutView="80" workbookViewId="0">
      <selection activeCell="B18" sqref="B18"/>
    </sheetView>
  </sheetViews>
  <sheetFormatPr defaultRowHeight="12.75" x14ac:dyDescent="0.2"/>
  <cols>
    <col min="1" max="1" width="43.5703125" style="1" customWidth="1"/>
    <col min="2" max="2" width="37.140625" style="1" customWidth="1"/>
    <col min="3" max="3" width="34.7109375" style="1" customWidth="1"/>
    <col min="4" max="16384" width="9.140625" style="1"/>
  </cols>
  <sheetData>
    <row r="1" spans="1:4" x14ac:dyDescent="0.2">
      <c r="B1" s="73" t="s">
        <v>16</v>
      </c>
      <c r="C1" s="73"/>
      <c r="D1" s="2"/>
    </row>
    <row r="2" spans="1:4" ht="59.25" customHeight="1" x14ac:dyDescent="0.2">
      <c r="B2" s="73" t="s">
        <v>0</v>
      </c>
      <c r="C2" s="73"/>
      <c r="D2" s="2"/>
    </row>
    <row r="3" spans="1:4" x14ac:dyDescent="0.2">
      <c r="A3" s="3"/>
      <c r="B3" s="3"/>
      <c r="C3" s="3"/>
    </row>
    <row r="4" spans="1:4" ht="70.5" customHeight="1" x14ac:dyDescent="0.2">
      <c r="A4" s="74" t="s">
        <v>1</v>
      </c>
      <c r="B4" s="74"/>
      <c r="C4" s="74"/>
    </row>
    <row r="5" spans="1:4" ht="15.75" x14ac:dyDescent="0.2">
      <c r="A5" s="4"/>
      <c r="B5" s="4"/>
      <c r="C5" s="4"/>
    </row>
    <row r="6" spans="1:4" ht="15.75" x14ac:dyDescent="0.2">
      <c r="A6" s="4"/>
      <c r="B6" s="4"/>
      <c r="C6" s="4"/>
    </row>
    <row r="7" spans="1:4" ht="64.5" customHeight="1" x14ac:dyDescent="0.2">
      <c r="A7" s="5" t="s">
        <v>2</v>
      </c>
      <c r="B7" s="5" t="s">
        <v>3</v>
      </c>
      <c r="C7" s="5" t="s">
        <v>4</v>
      </c>
    </row>
    <row r="8" spans="1:4" ht="64.5" customHeight="1" x14ac:dyDescent="0.2">
      <c r="A8" s="6" t="s">
        <v>5</v>
      </c>
      <c r="B8" s="7">
        <f>'[4]Приложение 5  с искл'!V1240</f>
        <v>1042.6766700000001</v>
      </c>
      <c r="C8" s="12">
        <f>'[4]Приложение 5  с искл'!R1240</f>
        <v>442</v>
      </c>
    </row>
    <row r="9" spans="1:4" ht="31.5" hidden="1" x14ac:dyDescent="0.2">
      <c r="A9" s="8" t="s">
        <v>6</v>
      </c>
      <c r="B9" s="7"/>
      <c r="C9" s="12"/>
    </row>
    <row r="10" spans="1:4" ht="31.5" hidden="1" x14ac:dyDescent="0.2">
      <c r="A10" s="8" t="s">
        <v>7</v>
      </c>
      <c r="B10" s="7"/>
      <c r="C10" s="12"/>
    </row>
    <row r="11" spans="1:4" ht="31.5" hidden="1" x14ac:dyDescent="0.2">
      <c r="A11" s="8" t="s">
        <v>8</v>
      </c>
      <c r="B11" s="7"/>
      <c r="C11" s="12"/>
    </row>
    <row r="12" spans="1:4" ht="84.75" customHeight="1" x14ac:dyDescent="0.2">
      <c r="A12" s="9" t="s">
        <v>9</v>
      </c>
      <c r="B12" s="7">
        <f>'[4]Приложение 5  с искл'!W1239</f>
        <v>13508.033701303202</v>
      </c>
      <c r="C12" s="12">
        <f>'[4]Приложение 5  с искл'!S1239</f>
        <v>704.9666666666667</v>
      </c>
    </row>
    <row r="13" spans="1:4" ht="31.5" hidden="1" x14ac:dyDescent="0.2">
      <c r="A13" s="8" t="s">
        <v>10</v>
      </c>
      <c r="B13" s="10"/>
      <c r="C13" s="11"/>
    </row>
    <row r="14" spans="1:4" ht="31.5" hidden="1" x14ac:dyDescent="0.2">
      <c r="A14" s="8" t="s">
        <v>11</v>
      </c>
      <c r="B14" s="10"/>
      <c r="C14" s="12"/>
    </row>
    <row r="15" spans="1:4" ht="31.5" hidden="1" x14ac:dyDescent="0.2">
      <c r="A15" s="8" t="s">
        <v>12</v>
      </c>
      <c r="B15" s="10"/>
      <c r="C15" s="12"/>
    </row>
    <row r="16" spans="1:4" ht="31.5" hidden="1" x14ac:dyDescent="0.2">
      <c r="A16" s="8" t="s">
        <v>13</v>
      </c>
      <c r="B16" s="10"/>
      <c r="C16" s="12"/>
    </row>
    <row r="17" spans="1:3" ht="31.5" hidden="1" x14ac:dyDescent="0.2">
      <c r="A17" s="8" t="s">
        <v>14</v>
      </c>
      <c r="B17" s="10"/>
      <c r="C17" s="12"/>
    </row>
    <row r="18" spans="1:3" ht="66" customHeight="1" x14ac:dyDescent="0.2">
      <c r="A18" s="6" t="s">
        <v>15</v>
      </c>
      <c r="B18" s="10">
        <v>0</v>
      </c>
      <c r="C18" s="13">
        <v>0</v>
      </c>
    </row>
    <row r="19" spans="1:3" ht="31.5" hidden="1" x14ac:dyDescent="0.2">
      <c r="A19" s="8" t="s">
        <v>10</v>
      </c>
      <c r="B19" s="10"/>
      <c r="C19" s="10"/>
    </row>
    <row r="20" spans="1:3" ht="31.5" hidden="1" x14ac:dyDescent="0.2">
      <c r="A20" s="8" t="s">
        <v>11</v>
      </c>
      <c r="B20" s="14"/>
      <c r="C20" s="14"/>
    </row>
    <row r="21" spans="1:3" ht="31.5" hidden="1" x14ac:dyDescent="0.2">
      <c r="A21" s="8" t="s">
        <v>12</v>
      </c>
      <c r="B21" s="14"/>
      <c r="C21" s="14"/>
    </row>
    <row r="22" spans="1:3" ht="31.5" hidden="1" x14ac:dyDescent="0.2">
      <c r="A22" s="8" t="s">
        <v>13</v>
      </c>
      <c r="B22" s="14"/>
      <c r="C22" s="14"/>
    </row>
    <row r="23" spans="1:3" ht="31.5" hidden="1" x14ac:dyDescent="0.2">
      <c r="A23" s="8" t="s">
        <v>14</v>
      </c>
      <c r="B23" s="14"/>
      <c r="C23" s="14"/>
    </row>
  </sheetData>
  <mergeCells count="3">
    <mergeCell ref="B1:C1"/>
    <mergeCell ref="B2:C2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5"/>
  <sheetViews>
    <sheetView view="pageBreakPreview" zoomScale="80" zoomScaleNormal="100" zoomScaleSheetLayoutView="80" workbookViewId="0">
      <selection activeCell="B19" sqref="B19"/>
    </sheetView>
  </sheetViews>
  <sheetFormatPr defaultRowHeight="12.75" x14ac:dyDescent="0.2"/>
  <cols>
    <col min="1" max="1" width="38.85546875" style="15" customWidth="1"/>
    <col min="2" max="2" width="45" style="15" customWidth="1"/>
    <col min="3" max="3" width="36.5703125" style="15" customWidth="1"/>
    <col min="4" max="4" width="35.42578125" style="15" customWidth="1"/>
    <col min="5" max="256" width="9.140625" style="15"/>
    <col min="257" max="257" width="38.85546875" style="15" customWidth="1"/>
    <col min="258" max="258" width="45" style="15" customWidth="1"/>
    <col min="259" max="259" width="36.5703125" style="15" customWidth="1"/>
    <col min="260" max="260" width="35.42578125" style="15" customWidth="1"/>
    <col min="261" max="512" width="9.140625" style="15"/>
    <col min="513" max="513" width="38.85546875" style="15" customWidth="1"/>
    <col min="514" max="514" width="45" style="15" customWidth="1"/>
    <col min="515" max="515" width="36.5703125" style="15" customWidth="1"/>
    <col min="516" max="516" width="35.42578125" style="15" customWidth="1"/>
    <col min="517" max="768" width="9.140625" style="15"/>
    <col min="769" max="769" width="38.85546875" style="15" customWidth="1"/>
    <col min="770" max="770" width="45" style="15" customWidth="1"/>
    <col min="771" max="771" width="36.5703125" style="15" customWidth="1"/>
    <col min="772" max="772" width="35.42578125" style="15" customWidth="1"/>
    <col min="773" max="1024" width="9.140625" style="15"/>
    <col min="1025" max="1025" width="38.85546875" style="15" customWidth="1"/>
    <col min="1026" max="1026" width="45" style="15" customWidth="1"/>
    <col min="1027" max="1027" width="36.5703125" style="15" customWidth="1"/>
    <col min="1028" max="1028" width="35.42578125" style="15" customWidth="1"/>
    <col min="1029" max="1280" width="9.140625" style="15"/>
    <col min="1281" max="1281" width="38.85546875" style="15" customWidth="1"/>
    <col min="1282" max="1282" width="45" style="15" customWidth="1"/>
    <col min="1283" max="1283" width="36.5703125" style="15" customWidth="1"/>
    <col min="1284" max="1284" width="35.42578125" style="15" customWidth="1"/>
    <col min="1285" max="1536" width="9.140625" style="15"/>
    <col min="1537" max="1537" width="38.85546875" style="15" customWidth="1"/>
    <col min="1538" max="1538" width="45" style="15" customWidth="1"/>
    <col min="1539" max="1539" width="36.5703125" style="15" customWidth="1"/>
    <col min="1540" max="1540" width="35.42578125" style="15" customWidth="1"/>
    <col min="1541" max="1792" width="9.140625" style="15"/>
    <col min="1793" max="1793" width="38.85546875" style="15" customWidth="1"/>
    <col min="1794" max="1794" width="45" style="15" customWidth="1"/>
    <col min="1795" max="1795" width="36.5703125" style="15" customWidth="1"/>
    <col min="1796" max="1796" width="35.42578125" style="15" customWidth="1"/>
    <col min="1797" max="2048" width="9.140625" style="15"/>
    <col min="2049" max="2049" width="38.85546875" style="15" customWidth="1"/>
    <col min="2050" max="2050" width="45" style="15" customWidth="1"/>
    <col min="2051" max="2051" width="36.5703125" style="15" customWidth="1"/>
    <col min="2052" max="2052" width="35.42578125" style="15" customWidth="1"/>
    <col min="2053" max="2304" width="9.140625" style="15"/>
    <col min="2305" max="2305" width="38.85546875" style="15" customWidth="1"/>
    <col min="2306" max="2306" width="45" style="15" customWidth="1"/>
    <col min="2307" max="2307" width="36.5703125" style="15" customWidth="1"/>
    <col min="2308" max="2308" width="35.42578125" style="15" customWidth="1"/>
    <col min="2309" max="2560" width="9.140625" style="15"/>
    <col min="2561" max="2561" width="38.85546875" style="15" customWidth="1"/>
    <col min="2562" max="2562" width="45" style="15" customWidth="1"/>
    <col min="2563" max="2563" width="36.5703125" style="15" customWidth="1"/>
    <col min="2564" max="2564" width="35.42578125" style="15" customWidth="1"/>
    <col min="2565" max="2816" width="9.140625" style="15"/>
    <col min="2817" max="2817" width="38.85546875" style="15" customWidth="1"/>
    <col min="2818" max="2818" width="45" style="15" customWidth="1"/>
    <col min="2819" max="2819" width="36.5703125" style="15" customWidth="1"/>
    <col min="2820" max="2820" width="35.42578125" style="15" customWidth="1"/>
    <col min="2821" max="3072" width="9.140625" style="15"/>
    <col min="3073" max="3073" width="38.85546875" style="15" customWidth="1"/>
    <col min="3074" max="3074" width="45" style="15" customWidth="1"/>
    <col min="3075" max="3075" width="36.5703125" style="15" customWidth="1"/>
    <col min="3076" max="3076" width="35.42578125" style="15" customWidth="1"/>
    <col min="3077" max="3328" width="9.140625" style="15"/>
    <col min="3329" max="3329" width="38.85546875" style="15" customWidth="1"/>
    <col min="3330" max="3330" width="45" style="15" customWidth="1"/>
    <col min="3331" max="3331" width="36.5703125" style="15" customWidth="1"/>
    <col min="3332" max="3332" width="35.42578125" style="15" customWidth="1"/>
    <col min="3333" max="3584" width="9.140625" style="15"/>
    <col min="3585" max="3585" width="38.85546875" style="15" customWidth="1"/>
    <col min="3586" max="3586" width="45" style="15" customWidth="1"/>
    <col min="3587" max="3587" width="36.5703125" style="15" customWidth="1"/>
    <col min="3588" max="3588" width="35.42578125" style="15" customWidth="1"/>
    <col min="3589" max="3840" width="9.140625" style="15"/>
    <col min="3841" max="3841" width="38.85546875" style="15" customWidth="1"/>
    <col min="3842" max="3842" width="45" style="15" customWidth="1"/>
    <col min="3843" max="3843" width="36.5703125" style="15" customWidth="1"/>
    <col min="3844" max="3844" width="35.42578125" style="15" customWidth="1"/>
    <col min="3845" max="4096" width="9.140625" style="15"/>
    <col min="4097" max="4097" width="38.85546875" style="15" customWidth="1"/>
    <col min="4098" max="4098" width="45" style="15" customWidth="1"/>
    <col min="4099" max="4099" width="36.5703125" style="15" customWidth="1"/>
    <col min="4100" max="4100" width="35.42578125" style="15" customWidth="1"/>
    <col min="4101" max="4352" width="9.140625" style="15"/>
    <col min="4353" max="4353" width="38.85546875" style="15" customWidth="1"/>
    <col min="4354" max="4354" width="45" style="15" customWidth="1"/>
    <col min="4355" max="4355" width="36.5703125" style="15" customWidth="1"/>
    <col min="4356" max="4356" width="35.42578125" style="15" customWidth="1"/>
    <col min="4357" max="4608" width="9.140625" style="15"/>
    <col min="4609" max="4609" width="38.85546875" style="15" customWidth="1"/>
    <col min="4610" max="4610" width="45" style="15" customWidth="1"/>
    <col min="4611" max="4611" width="36.5703125" style="15" customWidth="1"/>
    <col min="4612" max="4612" width="35.42578125" style="15" customWidth="1"/>
    <col min="4613" max="4864" width="9.140625" style="15"/>
    <col min="4865" max="4865" width="38.85546875" style="15" customWidth="1"/>
    <col min="4866" max="4866" width="45" style="15" customWidth="1"/>
    <col min="4867" max="4867" width="36.5703125" style="15" customWidth="1"/>
    <col min="4868" max="4868" width="35.42578125" style="15" customWidth="1"/>
    <col min="4869" max="5120" width="9.140625" style="15"/>
    <col min="5121" max="5121" width="38.85546875" style="15" customWidth="1"/>
    <col min="5122" max="5122" width="45" style="15" customWidth="1"/>
    <col min="5123" max="5123" width="36.5703125" style="15" customWidth="1"/>
    <col min="5124" max="5124" width="35.42578125" style="15" customWidth="1"/>
    <col min="5125" max="5376" width="9.140625" style="15"/>
    <col min="5377" max="5377" width="38.85546875" style="15" customWidth="1"/>
    <col min="5378" max="5378" width="45" style="15" customWidth="1"/>
    <col min="5379" max="5379" width="36.5703125" style="15" customWidth="1"/>
    <col min="5380" max="5380" width="35.42578125" style="15" customWidth="1"/>
    <col min="5381" max="5632" width="9.140625" style="15"/>
    <col min="5633" max="5633" width="38.85546875" style="15" customWidth="1"/>
    <col min="5634" max="5634" width="45" style="15" customWidth="1"/>
    <col min="5635" max="5635" width="36.5703125" style="15" customWidth="1"/>
    <col min="5636" max="5636" width="35.42578125" style="15" customWidth="1"/>
    <col min="5637" max="5888" width="9.140625" style="15"/>
    <col min="5889" max="5889" width="38.85546875" style="15" customWidth="1"/>
    <col min="5890" max="5890" width="45" style="15" customWidth="1"/>
    <col min="5891" max="5891" width="36.5703125" style="15" customWidth="1"/>
    <col min="5892" max="5892" width="35.42578125" style="15" customWidth="1"/>
    <col min="5893" max="6144" width="9.140625" style="15"/>
    <col min="6145" max="6145" width="38.85546875" style="15" customWidth="1"/>
    <col min="6146" max="6146" width="45" style="15" customWidth="1"/>
    <col min="6147" max="6147" width="36.5703125" style="15" customWidth="1"/>
    <col min="6148" max="6148" width="35.42578125" style="15" customWidth="1"/>
    <col min="6149" max="6400" width="9.140625" style="15"/>
    <col min="6401" max="6401" width="38.85546875" style="15" customWidth="1"/>
    <col min="6402" max="6402" width="45" style="15" customWidth="1"/>
    <col min="6403" max="6403" width="36.5703125" style="15" customWidth="1"/>
    <col min="6404" max="6404" width="35.42578125" style="15" customWidth="1"/>
    <col min="6405" max="6656" width="9.140625" style="15"/>
    <col min="6657" max="6657" width="38.85546875" style="15" customWidth="1"/>
    <col min="6658" max="6658" width="45" style="15" customWidth="1"/>
    <col min="6659" max="6659" width="36.5703125" style="15" customWidth="1"/>
    <col min="6660" max="6660" width="35.42578125" style="15" customWidth="1"/>
    <col min="6661" max="6912" width="9.140625" style="15"/>
    <col min="6913" max="6913" width="38.85546875" style="15" customWidth="1"/>
    <col min="6914" max="6914" width="45" style="15" customWidth="1"/>
    <col min="6915" max="6915" width="36.5703125" style="15" customWidth="1"/>
    <col min="6916" max="6916" width="35.42578125" style="15" customWidth="1"/>
    <col min="6917" max="7168" width="9.140625" style="15"/>
    <col min="7169" max="7169" width="38.85546875" style="15" customWidth="1"/>
    <col min="7170" max="7170" width="45" style="15" customWidth="1"/>
    <col min="7171" max="7171" width="36.5703125" style="15" customWidth="1"/>
    <col min="7172" max="7172" width="35.42578125" style="15" customWidth="1"/>
    <col min="7173" max="7424" width="9.140625" style="15"/>
    <col min="7425" max="7425" width="38.85546875" style="15" customWidth="1"/>
    <col min="7426" max="7426" width="45" style="15" customWidth="1"/>
    <col min="7427" max="7427" width="36.5703125" style="15" customWidth="1"/>
    <col min="7428" max="7428" width="35.42578125" style="15" customWidth="1"/>
    <col min="7429" max="7680" width="9.140625" style="15"/>
    <col min="7681" max="7681" width="38.85546875" style="15" customWidth="1"/>
    <col min="7682" max="7682" width="45" style="15" customWidth="1"/>
    <col min="7683" max="7683" width="36.5703125" style="15" customWidth="1"/>
    <col min="7684" max="7684" width="35.42578125" style="15" customWidth="1"/>
    <col min="7685" max="7936" width="9.140625" style="15"/>
    <col min="7937" max="7937" width="38.85546875" style="15" customWidth="1"/>
    <col min="7938" max="7938" width="45" style="15" customWidth="1"/>
    <col min="7939" max="7939" width="36.5703125" style="15" customWidth="1"/>
    <col min="7940" max="7940" width="35.42578125" style="15" customWidth="1"/>
    <col min="7941" max="8192" width="9.140625" style="15"/>
    <col min="8193" max="8193" width="38.85546875" style="15" customWidth="1"/>
    <col min="8194" max="8194" width="45" style="15" customWidth="1"/>
    <col min="8195" max="8195" width="36.5703125" style="15" customWidth="1"/>
    <col min="8196" max="8196" width="35.42578125" style="15" customWidth="1"/>
    <col min="8197" max="8448" width="9.140625" style="15"/>
    <col min="8449" max="8449" width="38.85546875" style="15" customWidth="1"/>
    <col min="8450" max="8450" width="45" style="15" customWidth="1"/>
    <col min="8451" max="8451" width="36.5703125" style="15" customWidth="1"/>
    <col min="8452" max="8452" width="35.42578125" style="15" customWidth="1"/>
    <col min="8453" max="8704" width="9.140625" style="15"/>
    <col min="8705" max="8705" width="38.85546875" style="15" customWidth="1"/>
    <col min="8706" max="8706" width="45" style="15" customWidth="1"/>
    <col min="8707" max="8707" width="36.5703125" style="15" customWidth="1"/>
    <col min="8708" max="8708" width="35.42578125" style="15" customWidth="1"/>
    <col min="8709" max="8960" width="9.140625" style="15"/>
    <col min="8961" max="8961" width="38.85546875" style="15" customWidth="1"/>
    <col min="8962" max="8962" width="45" style="15" customWidth="1"/>
    <col min="8963" max="8963" width="36.5703125" style="15" customWidth="1"/>
    <col min="8964" max="8964" width="35.42578125" style="15" customWidth="1"/>
    <col min="8965" max="9216" width="9.140625" style="15"/>
    <col min="9217" max="9217" width="38.85546875" style="15" customWidth="1"/>
    <col min="9218" max="9218" width="45" style="15" customWidth="1"/>
    <col min="9219" max="9219" width="36.5703125" style="15" customWidth="1"/>
    <col min="9220" max="9220" width="35.42578125" style="15" customWidth="1"/>
    <col min="9221" max="9472" width="9.140625" style="15"/>
    <col min="9473" max="9473" width="38.85546875" style="15" customWidth="1"/>
    <col min="9474" max="9474" width="45" style="15" customWidth="1"/>
    <col min="9475" max="9475" width="36.5703125" style="15" customWidth="1"/>
    <col min="9476" max="9476" width="35.42578125" style="15" customWidth="1"/>
    <col min="9477" max="9728" width="9.140625" style="15"/>
    <col min="9729" max="9729" width="38.85546875" style="15" customWidth="1"/>
    <col min="9730" max="9730" width="45" style="15" customWidth="1"/>
    <col min="9731" max="9731" width="36.5703125" style="15" customWidth="1"/>
    <col min="9732" max="9732" width="35.42578125" style="15" customWidth="1"/>
    <col min="9733" max="9984" width="9.140625" style="15"/>
    <col min="9985" max="9985" width="38.85546875" style="15" customWidth="1"/>
    <col min="9986" max="9986" width="45" style="15" customWidth="1"/>
    <col min="9987" max="9987" width="36.5703125" style="15" customWidth="1"/>
    <col min="9988" max="9988" width="35.42578125" style="15" customWidth="1"/>
    <col min="9989" max="10240" width="9.140625" style="15"/>
    <col min="10241" max="10241" width="38.85546875" style="15" customWidth="1"/>
    <col min="10242" max="10242" width="45" style="15" customWidth="1"/>
    <col min="10243" max="10243" width="36.5703125" style="15" customWidth="1"/>
    <col min="10244" max="10244" width="35.42578125" style="15" customWidth="1"/>
    <col min="10245" max="10496" width="9.140625" style="15"/>
    <col min="10497" max="10497" width="38.85546875" style="15" customWidth="1"/>
    <col min="10498" max="10498" width="45" style="15" customWidth="1"/>
    <col min="10499" max="10499" width="36.5703125" style="15" customWidth="1"/>
    <col min="10500" max="10500" width="35.42578125" style="15" customWidth="1"/>
    <col min="10501" max="10752" width="9.140625" style="15"/>
    <col min="10753" max="10753" width="38.85546875" style="15" customWidth="1"/>
    <col min="10754" max="10754" width="45" style="15" customWidth="1"/>
    <col min="10755" max="10755" width="36.5703125" style="15" customWidth="1"/>
    <col min="10756" max="10756" width="35.42578125" style="15" customWidth="1"/>
    <col min="10757" max="11008" width="9.140625" style="15"/>
    <col min="11009" max="11009" width="38.85546875" style="15" customWidth="1"/>
    <col min="11010" max="11010" width="45" style="15" customWidth="1"/>
    <col min="11011" max="11011" width="36.5703125" style="15" customWidth="1"/>
    <col min="11012" max="11012" width="35.42578125" style="15" customWidth="1"/>
    <col min="11013" max="11264" width="9.140625" style="15"/>
    <col min="11265" max="11265" width="38.85546875" style="15" customWidth="1"/>
    <col min="11266" max="11266" width="45" style="15" customWidth="1"/>
    <col min="11267" max="11267" width="36.5703125" style="15" customWidth="1"/>
    <col min="11268" max="11268" width="35.42578125" style="15" customWidth="1"/>
    <col min="11269" max="11520" width="9.140625" style="15"/>
    <col min="11521" max="11521" width="38.85546875" style="15" customWidth="1"/>
    <col min="11522" max="11522" width="45" style="15" customWidth="1"/>
    <col min="11523" max="11523" width="36.5703125" style="15" customWidth="1"/>
    <col min="11524" max="11524" width="35.42578125" style="15" customWidth="1"/>
    <col min="11525" max="11776" width="9.140625" style="15"/>
    <col min="11777" max="11777" width="38.85546875" style="15" customWidth="1"/>
    <col min="11778" max="11778" width="45" style="15" customWidth="1"/>
    <col min="11779" max="11779" width="36.5703125" style="15" customWidth="1"/>
    <col min="11780" max="11780" width="35.42578125" style="15" customWidth="1"/>
    <col min="11781" max="12032" width="9.140625" style="15"/>
    <col min="12033" max="12033" width="38.85546875" style="15" customWidth="1"/>
    <col min="12034" max="12034" width="45" style="15" customWidth="1"/>
    <col min="12035" max="12035" width="36.5703125" style="15" customWidth="1"/>
    <col min="12036" max="12036" width="35.42578125" style="15" customWidth="1"/>
    <col min="12037" max="12288" width="9.140625" style="15"/>
    <col min="12289" max="12289" width="38.85546875" style="15" customWidth="1"/>
    <col min="12290" max="12290" width="45" style="15" customWidth="1"/>
    <col min="12291" max="12291" width="36.5703125" style="15" customWidth="1"/>
    <col min="12292" max="12292" width="35.42578125" style="15" customWidth="1"/>
    <col min="12293" max="12544" width="9.140625" style="15"/>
    <col min="12545" max="12545" width="38.85546875" style="15" customWidth="1"/>
    <col min="12546" max="12546" width="45" style="15" customWidth="1"/>
    <col min="12547" max="12547" width="36.5703125" style="15" customWidth="1"/>
    <col min="12548" max="12548" width="35.42578125" style="15" customWidth="1"/>
    <col min="12549" max="12800" width="9.140625" style="15"/>
    <col min="12801" max="12801" width="38.85546875" style="15" customWidth="1"/>
    <col min="12802" max="12802" width="45" style="15" customWidth="1"/>
    <col min="12803" max="12803" width="36.5703125" style="15" customWidth="1"/>
    <col min="12804" max="12804" width="35.42578125" style="15" customWidth="1"/>
    <col min="12805" max="13056" width="9.140625" style="15"/>
    <col min="13057" max="13057" width="38.85546875" style="15" customWidth="1"/>
    <col min="13058" max="13058" width="45" style="15" customWidth="1"/>
    <col min="13059" max="13059" width="36.5703125" style="15" customWidth="1"/>
    <col min="13060" max="13060" width="35.42578125" style="15" customWidth="1"/>
    <col min="13061" max="13312" width="9.140625" style="15"/>
    <col min="13313" max="13313" width="38.85546875" style="15" customWidth="1"/>
    <col min="13314" max="13314" width="45" style="15" customWidth="1"/>
    <col min="13315" max="13315" width="36.5703125" style="15" customWidth="1"/>
    <col min="13316" max="13316" width="35.42578125" style="15" customWidth="1"/>
    <col min="13317" max="13568" width="9.140625" style="15"/>
    <col min="13569" max="13569" width="38.85546875" style="15" customWidth="1"/>
    <col min="13570" max="13570" width="45" style="15" customWidth="1"/>
    <col min="13571" max="13571" width="36.5703125" style="15" customWidth="1"/>
    <col min="13572" max="13572" width="35.42578125" style="15" customWidth="1"/>
    <col min="13573" max="13824" width="9.140625" style="15"/>
    <col min="13825" max="13825" width="38.85546875" style="15" customWidth="1"/>
    <col min="13826" max="13826" width="45" style="15" customWidth="1"/>
    <col min="13827" max="13827" width="36.5703125" style="15" customWidth="1"/>
    <col min="13828" max="13828" width="35.42578125" style="15" customWidth="1"/>
    <col min="13829" max="14080" width="9.140625" style="15"/>
    <col min="14081" max="14081" width="38.85546875" style="15" customWidth="1"/>
    <col min="14082" max="14082" width="45" style="15" customWidth="1"/>
    <col min="14083" max="14083" width="36.5703125" style="15" customWidth="1"/>
    <col min="14084" max="14084" width="35.42578125" style="15" customWidth="1"/>
    <col min="14085" max="14336" width="9.140625" style="15"/>
    <col min="14337" max="14337" width="38.85546875" style="15" customWidth="1"/>
    <col min="14338" max="14338" width="45" style="15" customWidth="1"/>
    <col min="14339" max="14339" width="36.5703125" style="15" customWidth="1"/>
    <col min="14340" max="14340" width="35.42578125" style="15" customWidth="1"/>
    <col min="14341" max="14592" width="9.140625" style="15"/>
    <col min="14593" max="14593" width="38.85546875" style="15" customWidth="1"/>
    <col min="14594" max="14594" width="45" style="15" customWidth="1"/>
    <col min="14595" max="14595" width="36.5703125" style="15" customWidth="1"/>
    <col min="14596" max="14596" width="35.42578125" style="15" customWidth="1"/>
    <col min="14597" max="14848" width="9.140625" style="15"/>
    <col min="14849" max="14849" width="38.85546875" style="15" customWidth="1"/>
    <col min="14850" max="14850" width="45" style="15" customWidth="1"/>
    <col min="14851" max="14851" width="36.5703125" style="15" customWidth="1"/>
    <col min="14852" max="14852" width="35.42578125" style="15" customWidth="1"/>
    <col min="14853" max="15104" width="9.140625" style="15"/>
    <col min="15105" max="15105" width="38.85546875" style="15" customWidth="1"/>
    <col min="15106" max="15106" width="45" style="15" customWidth="1"/>
    <col min="15107" max="15107" width="36.5703125" style="15" customWidth="1"/>
    <col min="15108" max="15108" width="35.42578125" style="15" customWidth="1"/>
    <col min="15109" max="15360" width="9.140625" style="15"/>
    <col min="15361" max="15361" width="38.85546875" style="15" customWidth="1"/>
    <col min="15362" max="15362" width="45" style="15" customWidth="1"/>
    <col min="15363" max="15363" width="36.5703125" style="15" customWidth="1"/>
    <col min="15364" max="15364" width="35.42578125" style="15" customWidth="1"/>
    <col min="15365" max="15616" width="9.140625" style="15"/>
    <col min="15617" max="15617" width="38.85546875" style="15" customWidth="1"/>
    <col min="15618" max="15618" width="45" style="15" customWidth="1"/>
    <col min="15619" max="15619" width="36.5703125" style="15" customWidth="1"/>
    <col min="15620" max="15620" width="35.42578125" style="15" customWidth="1"/>
    <col min="15621" max="15872" width="9.140625" style="15"/>
    <col min="15873" max="15873" width="38.85546875" style="15" customWidth="1"/>
    <col min="15874" max="15874" width="45" style="15" customWidth="1"/>
    <col min="15875" max="15875" width="36.5703125" style="15" customWidth="1"/>
    <col min="15876" max="15876" width="35.42578125" style="15" customWidth="1"/>
    <col min="15877" max="16128" width="9.140625" style="15"/>
    <col min="16129" max="16129" width="38.85546875" style="15" customWidth="1"/>
    <col min="16130" max="16130" width="45" style="15" customWidth="1"/>
    <col min="16131" max="16131" width="36.5703125" style="15" customWidth="1"/>
    <col min="16132" max="16132" width="35.42578125" style="15" customWidth="1"/>
    <col min="16133" max="16384" width="9.140625" style="15"/>
  </cols>
  <sheetData>
    <row r="1" spans="1:5" x14ac:dyDescent="0.2">
      <c r="C1" s="75" t="s">
        <v>26</v>
      </c>
      <c r="D1" s="75"/>
      <c r="E1" s="16"/>
    </row>
    <row r="2" spans="1:5" ht="55.5" customHeight="1" x14ac:dyDescent="0.2">
      <c r="C2" s="75" t="s">
        <v>0</v>
      </c>
      <c r="D2" s="75"/>
      <c r="E2" s="16"/>
    </row>
    <row r="3" spans="1:5" x14ac:dyDescent="0.2">
      <c r="A3" s="17"/>
      <c r="B3" s="17"/>
      <c r="C3" s="17"/>
      <c r="D3" s="17"/>
    </row>
    <row r="4" spans="1:5" ht="77.25" customHeight="1" x14ac:dyDescent="0.2">
      <c r="A4" s="74" t="s">
        <v>17</v>
      </c>
      <c r="B4" s="74"/>
      <c r="C4" s="74"/>
      <c r="D4" s="74"/>
    </row>
    <row r="5" spans="1:5" ht="15.75" x14ac:dyDescent="0.2">
      <c r="A5" s="4"/>
      <c r="B5" s="4"/>
      <c r="C5" s="4"/>
      <c r="D5" s="4"/>
    </row>
    <row r="6" spans="1:5" ht="15.75" x14ac:dyDescent="0.2">
      <c r="A6" s="4"/>
      <c r="B6" s="4"/>
      <c r="C6" s="4"/>
      <c r="D6" s="4"/>
    </row>
    <row r="7" spans="1:5" ht="80.25" customHeight="1" x14ac:dyDescent="0.2">
      <c r="A7" s="5" t="s">
        <v>2</v>
      </c>
      <c r="B7" s="5" t="s">
        <v>18</v>
      </c>
      <c r="C7" s="5" t="s">
        <v>19</v>
      </c>
      <c r="D7" s="5" t="s">
        <v>20</v>
      </c>
    </row>
    <row r="8" spans="1:5" ht="75" customHeight="1" x14ac:dyDescent="0.2">
      <c r="A8" s="6" t="s">
        <v>21</v>
      </c>
      <c r="B8" s="18">
        <f>B9+B10+B11</f>
        <v>8990.2019433333335</v>
      </c>
      <c r="C8" s="18">
        <f>C9+C10+C11</f>
        <v>1.7418533333333333</v>
      </c>
      <c r="D8" s="43">
        <f>D9+D10+D11</f>
        <v>2434.1666666666665</v>
      </c>
    </row>
    <row r="9" spans="1:5" ht="25.5" customHeight="1" x14ac:dyDescent="0.2">
      <c r="A9" s="8" t="s">
        <v>22</v>
      </c>
      <c r="B9" s="7">
        <f>'[4]Приложение 5  с искл'!W1236</f>
        <v>1633.9593699999998</v>
      </c>
      <c r="C9" s="7">
        <f>'[4]Приложение 5  с искл'!O1236/1000</f>
        <v>0.48199999999999998</v>
      </c>
      <c r="D9" s="44">
        <f>'[4]Приложение 5  с искл'!S1236</f>
        <v>52.5</v>
      </c>
    </row>
    <row r="10" spans="1:5" ht="25.5" customHeight="1" x14ac:dyDescent="0.2">
      <c r="A10" s="8" t="s">
        <v>23</v>
      </c>
      <c r="B10" s="7">
        <f>'[4]Приложение 5  с искл'!W1237</f>
        <v>7356.242573333333</v>
      </c>
      <c r="C10" s="7">
        <f>'[4]Приложение 5  с искл'!O1237/1000</f>
        <v>1.2598533333333333</v>
      </c>
      <c r="D10" s="44">
        <f>'[4]Приложение 5  с искл'!S1237</f>
        <v>2381.6666666666665</v>
      </c>
    </row>
    <row r="11" spans="1:5" ht="24" customHeight="1" x14ac:dyDescent="0.2">
      <c r="A11" s="8" t="s">
        <v>24</v>
      </c>
      <c r="B11" s="44">
        <v>0</v>
      </c>
      <c r="C11" s="44">
        <v>0</v>
      </c>
      <c r="D11" s="44">
        <v>0</v>
      </c>
    </row>
    <row r="12" spans="1:5" ht="84.75" customHeight="1" x14ac:dyDescent="0.2">
      <c r="A12" s="9" t="s">
        <v>25</v>
      </c>
      <c r="B12" s="18">
        <f>B13+B14+B15</f>
        <v>55310.800439696803</v>
      </c>
      <c r="C12" s="18">
        <f>C13+C14+C15</f>
        <v>21.945853333333336</v>
      </c>
      <c r="D12" s="43">
        <f>D13+D14+D15</f>
        <v>7043.95</v>
      </c>
    </row>
    <row r="13" spans="1:5" ht="23.25" customHeight="1" x14ac:dyDescent="0.2">
      <c r="A13" s="8" t="s">
        <v>22</v>
      </c>
      <c r="B13" s="7">
        <f>'[4]Приложение 5  с искл'!W1234</f>
        <v>36771.288170903143</v>
      </c>
      <c r="C13" s="7">
        <f>'[4]Приложение 5  с искл'!O1234/1000</f>
        <v>15.488400000000002</v>
      </c>
      <c r="D13" s="44">
        <f>'[4]Приложение 5  с искл'!S1234</f>
        <v>2422.75</v>
      </c>
    </row>
    <row r="14" spans="1:5" ht="24" customHeight="1" x14ac:dyDescent="0.2">
      <c r="A14" s="8" t="s">
        <v>23</v>
      </c>
      <c r="B14" s="7">
        <f>'[4]Приложение 5  с искл'!W1235</f>
        <v>18539.512268793656</v>
      </c>
      <c r="C14" s="7">
        <f>'[4]Приложение 5  с искл'!O1235/1000</f>
        <v>6.4574533333333335</v>
      </c>
      <c r="D14" s="44">
        <f>'[4]Приложение 5  с искл'!S1235</f>
        <v>4621.2</v>
      </c>
    </row>
    <row r="15" spans="1:5" ht="24" customHeight="1" x14ac:dyDescent="0.2">
      <c r="A15" s="8" t="s">
        <v>24</v>
      </c>
      <c r="B15" s="10">
        <v>0</v>
      </c>
      <c r="C15" s="10">
        <v>0</v>
      </c>
      <c r="D15" s="19">
        <v>0</v>
      </c>
    </row>
  </sheetData>
  <mergeCells count="3">
    <mergeCell ref="C1:D1"/>
    <mergeCell ref="C2:D2"/>
    <mergeCell ref="A4:D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42"/>
    <pageSetUpPr fitToPage="1"/>
  </sheetPr>
  <dimension ref="A1:K24"/>
  <sheetViews>
    <sheetView view="pageBreakPreview" zoomScale="80" workbookViewId="0">
      <selection activeCell="C8" sqref="C8:K19"/>
    </sheetView>
  </sheetViews>
  <sheetFormatPr defaultRowHeight="12.75" customHeight="1" x14ac:dyDescent="0.2"/>
  <cols>
    <col min="1" max="1" width="5.7109375" style="20" bestFit="1" customWidth="1"/>
    <col min="2" max="2" width="38.85546875" style="20" bestFit="1" customWidth="1"/>
    <col min="3" max="11" width="10.7109375" style="20" bestFit="1" customWidth="1"/>
    <col min="12" max="16384" width="9.140625" style="20"/>
  </cols>
  <sheetData>
    <row r="1" spans="1:11" x14ac:dyDescent="0.2">
      <c r="F1" s="78" t="s">
        <v>57</v>
      </c>
      <c r="G1" s="78"/>
      <c r="H1" s="78"/>
      <c r="I1" s="78"/>
      <c r="J1" s="78"/>
      <c r="K1" s="78"/>
    </row>
    <row r="2" spans="1:11" ht="60" customHeight="1" x14ac:dyDescent="0.2">
      <c r="F2" s="21"/>
      <c r="G2" s="78" t="s">
        <v>0</v>
      </c>
      <c r="H2" s="78"/>
      <c r="I2" s="78"/>
      <c r="J2" s="78"/>
      <c r="K2" s="78"/>
    </row>
    <row r="3" spans="1:11" x14ac:dyDescent="0.2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77.25" customHeight="1" x14ac:dyDescent="0.2">
      <c r="B4" s="79" t="s">
        <v>53</v>
      </c>
      <c r="C4" s="79"/>
      <c r="D4" s="79"/>
      <c r="E4" s="79"/>
      <c r="F4" s="79"/>
      <c r="G4" s="79"/>
      <c r="H4" s="79"/>
      <c r="I4" s="79"/>
      <c r="J4" s="79"/>
      <c r="K4" s="79"/>
    </row>
    <row r="5" spans="1:11" ht="15.75" x14ac:dyDescent="0.2"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4.5" customHeight="1" x14ac:dyDescent="0.2">
      <c r="A6" s="80" t="s">
        <v>28</v>
      </c>
      <c r="B6" s="80"/>
      <c r="C6" s="80" t="s">
        <v>54</v>
      </c>
      <c r="D6" s="80"/>
      <c r="E6" s="80"/>
      <c r="F6" s="80" t="s">
        <v>30</v>
      </c>
      <c r="G6" s="80"/>
      <c r="H6" s="80"/>
      <c r="I6" s="81" t="s">
        <v>55</v>
      </c>
      <c r="J6" s="82"/>
      <c r="K6" s="83"/>
    </row>
    <row r="7" spans="1:11" ht="46.5" customHeight="1" x14ac:dyDescent="0.2">
      <c r="A7" s="80"/>
      <c r="B7" s="80"/>
      <c r="C7" s="24" t="s">
        <v>31</v>
      </c>
      <c r="D7" s="24" t="s">
        <v>32</v>
      </c>
      <c r="E7" s="24" t="s">
        <v>56</v>
      </c>
      <c r="F7" s="24" t="s">
        <v>31</v>
      </c>
      <c r="G7" s="24" t="s">
        <v>32</v>
      </c>
      <c r="H7" s="24" t="s">
        <v>56</v>
      </c>
      <c r="I7" s="24" t="s">
        <v>31</v>
      </c>
      <c r="J7" s="24" t="s">
        <v>32</v>
      </c>
      <c r="K7" s="24" t="s">
        <v>56</v>
      </c>
    </row>
    <row r="8" spans="1:11" ht="48.75" customHeight="1" x14ac:dyDescent="0.2">
      <c r="A8" s="25" t="s">
        <v>34</v>
      </c>
      <c r="B8" s="26" t="s">
        <v>35</v>
      </c>
      <c r="C8" s="45">
        <v>1445</v>
      </c>
      <c r="D8" s="27">
        <v>3</v>
      </c>
      <c r="E8" s="27">
        <v>0</v>
      </c>
      <c r="F8" s="45">
        <f>13992.68+21.6</f>
        <v>14014.28</v>
      </c>
      <c r="G8" s="45">
        <v>45</v>
      </c>
      <c r="H8" s="45">
        <v>0</v>
      </c>
      <c r="I8" s="49">
        <v>2940.55</v>
      </c>
      <c r="J8" s="50">
        <v>20.74</v>
      </c>
      <c r="K8" s="68">
        <v>0</v>
      </c>
    </row>
    <row r="9" spans="1:11" ht="15.75" x14ac:dyDescent="0.2">
      <c r="A9" s="28"/>
      <c r="B9" s="29" t="s">
        <v>36</v>
      </c>
      <c r="C9" s="45">
        <v>1059</v>
      </c>
      <c r="D9" s="27">
        <v>2</v>
      </c>
      <c r="E9" s="27">
        <v>0</v>
      </c>
      <c r="F9" s="45">
        <f>12097.88+21.6</f>
        <v>12119.48</v>
      </c>
      <c r="G9" s="45">
        <v>30</v>
      </c>
      <c r="H9" s="45">
        <v>0</v>
      </c>
      <c r="I9" s="52">
        <v>485.38</v>
      </c>
      <c r="J9" s="53">
        <v>0.92</v>
      </c>
      <c r="K9" s="67">
        <v>0</v>
      </c>
    </row>
    <row r="10" spans="1:11" ht="24" customHeight="1" x14ac:dyDescent="0.2">
      <c r="A10" s="30"/>
      <c r="B10" s="31" t="s">
        <v>37</v>
      </c>
      <c r="C10" s="32"/>
      <c r="D10" s="32"/>
      <c r="E10" s="32"/>
      <c r="F10" s="46"/>
      <c r="G10" s="46"/>
      <c r="H10" s="46"/>
      <c r="I10" s="51"/>
      <c r="J10" s="51"/>
      <c r="K10" s="63"/>
    </row>
    <row r="11" spans="1:11" ht="24" customHeight="1" x14ac:dyDescent="0.2">
      <c r="A11" s="25" t="s">
        <v>38</v>
      </c>
      <c r="B11" s="26" t="s">
        <v>39</v>
      </c>
      <c r="C11" s="39">
        <v>102</v>
      </c>
      <c r="D11" s="39">
        <v>17</v>
      </c>
      <c r="E11" s="39">
        <v>0</v>
      </c>
      <c r="F11" s="47">
        <v>6071.05</v>
      </c>
      <c r="G11" s="47">
        <v>2169</v>
      </c>
      <c r="H11" s="47">
        <v>0</v>
      </c>
      <c r="I11" s="50">
        <v>1768</v>
      </c>
      <c r="J11" s="55">
        <v>700.1</v>
      </c>
      <c r="K11" s="63">
        <v>0</v>
      </c>
    </row>
    <row r="12" spans="1:11" ht="15.75" x14ac:dyDescent="0.2">
      <c r="A12" s="28"/>
      <c r="B12" s="29" t="s">
        <v>36</v>
      </c>
      <c r="C12" s="27">
        <v>3</v>
      </c>
      <c r="D12" s="27">
        <v>1</v>
      </c>
      <c r="E12" s="27">
        <v>0</v>
      </c>
      <c r="F12" s="45">
        <v>229</v>
      </c>
      <c r="G12" s="45">
        <v>150</v>
      </c>
      <c r="H12" s="45">
        <v>0</v>
      </c>
      <c r="I12" s="56">
        <v>48.38</v>
      </c>
      <c r="J12" s="57">
        <v>36.799999999999997</v>
      </c>
      <c r="K12" s="69">
        <v>0</v>
      </c>
    </row>
    <row r="13" spans="1:11" ht="24" customHeight="1" x14ac:dyDescent="0.2">
      <c r="A13" s="30"/>
      <c r="B13" s="31" t="s">
        <v>40</v>
      </c>
      <c r="C13" s="32"/>
      <c r="D13" s="32"/>
      <c r="E13" s="32"/>
      <c r="F13" s="46"/>
      <c r="G13" s="46"/>
      <c r="H13" s="46"/>
      <c r="I13" s="54"/>
      <c r="J13" s="54"/>
      <c r="K13" s="54"/>
    </row>
    <row r="14" spans="1:11" ht="24" customHeight="1" x14ac:dyDescent="0.2">
      <c r="A14" s="25" t="s">
        <v>41</v>
      </c>
      <c r="B14" s="26" t="s">
        <v>42</v>
      </c>
      <c r="C14" s="27">
        <v>6</v>
      </c>
      <c r="D14" s="27">
        <v>5</v>
      </c>
      <c r="E14" s="27">
        <v>0</v>
      </c>
      <c r="F14" s="45">
        <v>1407.7</v>
      </c>
      <c r="G14" s="45">
        <v>1991</v>
      </c>
      <c r="H14" s="45">
        <v>0</v>
      </c>
      <c r="I14" s="50">
        <v>34483.9</v>
      </c>
      <c r="J14" s="55">
        <v>12877.61</v>
      </c>
      <c r="K14" s="66">
        <v>0</v>
      </c>
    </row>
    <row r="15" spans="1:11" ht="15.75" x14ac:dyDescent="0.2">
      <c r="A15" s="28"/>
      <c r="B15" s="29" t="s">
        <v>36</v>
      </c>
      <c r="C15" s="35"/>
      <c r="D15" s="35"/>
      <c r="E15" s="35"/>
      <c r="F15" s="48"/>
      <c r="G15" s="48"/>
      <c r="H15" s="48"/>
      <c r="I15" s="58"/>
      <c r="J15" s="59"/>
      <c r="K15" s="60"/>
    </row>
    <row r="16" spans="1:11" ht="24" customHeight="1" x14ac:dyDescent="0.2">
      <c r="A16" s="30"/>
      <c r="B16" s="31" t="s">
        <v>43</v>
      </c>
      <c r="C16" s="32">
        <v>0</v>
      </c>
      <c r="D16" s="32">
        <v>0</v>
      </c>
      <c r="E16" s="32">
        <v>0</v>
      </c>
      <c r="F16" s="46">
        <v>0</v>
      </c>
      <c r="G16" s="46">
        <v>0</v>
      </c>
      <c r="H16" s="46">
        <v>0</v>
      </c>
      <c r="I16" s="64">
        <v>0</v>
      </c>
      <c r="J16" s="63">
        <v>0</v>
      </c>
      <c r="K16" s="65">
        <v>0</v>
      </c>
    </row>
    <row r="17" spans="1:11" ht="15.75" x14ac:dyDescent="0.2">
      <c r="A17" s="25" t="s">
        <v>44</v>
      </c>
      <c r="B17" s="26" t="s">
        <v>45</v>
      </c>
      <c r="C17" s="32">
        <v>2</v>
      </c>
      <c r="D17" s="32">
        <v>6</v>
      </c>
      <c r="E17" s="32">
        <v>2</v>
      </c>
      <c r="F17" s="46">
        <v>1636.5</v>
      </c>
      <c r="G17" s="46">
        <v>7595</v>
      </c>
      <c r="H17" s="46">
        <v>21180</v>
      </c>
      <c r="I17" s="61">
        <v>132.52000000000001</v>
      </c>
      <c r="J17" s="50">
        <v>1381.95</v>
      </c>
      <c r="K17" s="55">
        <v>25.56</v>
      </c>
    </row>
    <row r="18" spans="1:11" ht="15.75" x14ac:dyDescent="0.2">
      <c r="A18" s="28"/>
      <c r="B18" s="29" t="s">
        <v>36</v>
      </c>
      <c r="C18" s="35"/>
      <c r="D18" s="35"/>
      <c r="E18" s="35"/>
      <c r="F18" s="35"/>
      <c r="G18" s="41"/>
      <c r="H18" s="42"/>
      <c r="I18" s="36"/>
      <c r="J18" s="35"/>
      <c r="K18" s="40"/>
    </row>
    <row r="19" spans="1:11" ht="24" customHeight="1" x14ac:dyDescent="0.2">
      <c r="A19" s="30"/>
      <c r="B19" s="31" t="s">
        <v>43</v>
      </c>
      <c r="C19" s="32">
        <v>0</v>
      </c>
      <c r="D19" s="32">
        <v>0</v>
      </c>
      <c r="E19" s="32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5">
        <v>0</v>
      </c>
    </row>
    <row r="22" spans="1:11" ht="15.75" x14ac:dyDescent="0.25">
      <c r="A22" s="37" t="s">
        <v>46</v>
      </c>
      <c r="B22" s="76" t="s">
        <v>47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98.25" customHeight="1" x14ac:dyDescent="0.25">
      <c r="A23" s="38" t="s">
        <v>48</v>
      </c>
      <c r="B23" s="77" t="s">
        <v>49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.75" x14ac:dyDescent="0.25">
      <c r="A24" s="38" t="s">
        <v>50</v>
      </c>
      <c r="B24" s="77" t="s">
        <v>51</v>
      </c>
      <c r="C24" s="77"/>
      <c r="D24" s="77"/>
      <c r="E24" s="77"/>
      <c r="F24" s="77"/>
      <c r="G24" s="77"/>
      <c r="H24" s="77"/>
      <c r="I24" s="77"/>
      <c r="J24" s="77"/>
      <c r="K24" s="77"/>
    </row>
  </sheetData>
  <mergeCells count="10">
    <mergeCell ref="B22:K22"/>
    <mergeCell ref="B23:K23"/>
    <mergeCell ref="B24:K24"/>
    <mergeCell ref="F1:K1"/>
    <mergeCell ref="G2:K2"/>
    <mergeCell ref="B4:K4"/>
    <mergeCell ref="A6:B7"/>
    <mergeCell ref="C6:E6"/>
    <mergeCell ref="F6:H6"/>
    <mergeCell ref="I6:K6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42"/>
    <pageSetUpPr fitToPage="1"/>
  </sheetPr>
  <dimension ref="A1:I24"/>
  <sheetViews>
    <sheetView tabSelected="1" view="pageBreakPreview" topLeftCell="B1" zoomScale="85" zoomScaleSheetLayoutView="85" workbookViewId="0">
      <selection activeCell="C8" sqref="C8:H19"/>
    </sheetView>
  </sheetViews>
  <sheetFormatPr defaultRowHeight="12.75" customHeight="1" x14ac:dyDescent="0.2"/>
  <cols>
    <col min="1" max="1" width="5.7109375" style="20" bestFit="1" customWidth="1"/>
    <col min="2" max="2" width="38.85546875" style="20" bestFit="1" customWidth="1"/>
    <col min="3" max="8" width="15.7109375" style="20" bestFit="1" customWidth="1"/>
    <col min="9" max="16384" width="9.140625" style="20"/>
  </cols>
  <sheetData>
    <row r="1" spans="1:9" ht="12.75" customHeight="1" x14ac:dyDescent="0.2">
      <c r="F1" s="78" t="s">
        <v>52</v>
      </c>
      <c r="G1" s="78"/>
      <c r="H1" s="78"/>
      <c r="I1" s="21"/>
    </row>
    <row r="2" spans="1:9" ht="55.5" customHeight="1" x14ac:dyDescent="0.2">
      <c r="E2" s="78" t="s">
        <v>0</v>
      </c>
      <c r="F2" s="78"/>
      <c r="G2" s="78"/>
      <c r="H2" s="78"/>
      <c r="I2" s="21"/>
    </row>
    <row r="3" spans="1:9" x14ac:dyDescent="0.2">
      <c r="B3" s="22"/>
      <c r="C3" s="22"/>
      <c r="D3" s="22"/>
      <c r="E3" s="22"/>
      <c r="F3" s="22"/>
      <c r="G3" s="22"/>
      <c r="H3" s="22"/>
    </row>
    <row r="4" spans="1:9" ht="77.25" customHeight="1" x14ac:dyDescent="0.2">
      <c r="B4" s="79" t="s">
        <v>27</v>
      </c>
      <c r="C4" s="79"/>
      <c r="D4" s="79"/>
      <c r="E4" s="79"/>
      <c r="F4" s="79"/>
      <c r="G4" s="79"/>
      <c r="H4" s="79"/>
    </row>
    <row r="5" spans="1:9" ht="15.75" x14ac:dyDescent="0.2">
      <c r="B5" s="23"/>
      <c r="C5" s="23"/>
      <c r="D5" s="23"/>
      <c r="E5" s="23"/>
      <c r="F5" s="23"/>
      <c r="G5" s="23"/>
      <c r="H5" s="23"/>
    </row>
    <row r="6" spans="1:9" ht="34.5" customHeight="1" x14ac:dyDescent="0.2">
      <c r="A6" s="80" t="s">
        <v>28</v>
      </c>
      <c r="B6" s="80"/>
      <c r="C6" s="80" t="s">
        <v>29</v>
      </c>
      <c r="D6" s="80"/>
      <c r="E6" s="80"/>
      <c r="F6" s="80" t="s">
        <v>30</v>
      </c>
      <c r="G6" s="80"/>
      <c r="H6" s="80"/>
    </row>
    <row r="7" spans="1:9" ht="46.5" customHeight="1" x14ac:dyDescent="0.2">
      <c r="A7" s="80"/>
      <c r="B7" s="80"/>
      <c r="C7" s="24" t="s">
        <v>31</v>
      </c>
      <c r="D7" s="24" t="s">
        <v>32</v>
      </c>
      <c r="E7" s="24" t="s">
        <v>33</v>
      </c>
      <c r="F7" s="24" t="s">
        <v>31</v>
      </c>
      <c r="G7" s="24" t="s">
        <v>32</v>
      </c>
      <c r="H7" s="24" t="s">
        <v>33</v>
      </c>
    </row>
    <row r="8" spans="1:9" ht="48.75" customHeight="1" x14ac:dyDescent="0.2">
      <c r="A8" s="25" t="s">
        <v>34</v>
      </c>
      <c r="B8" s="26" t="s">
        <v>35</v>
      </c>
      <c r="C8" s="27">
        <v>2493</v>
      </c>
      <c r="D8" s="27">
        <v>23</v>
      </c>
      <c r="E8" s="27">
        <v>2</v>
      </c>
      <c r="F8" s="45">
        <v>24438.31</v>
      </c>
      <c r="G8" s="45">
        <v>266.39999999999998</v>
      </c>
      <c r="H8" s="45">
        <v>30</v>
      </c>
    </row>
    <row r="9" spans="1:9" ht="15.75" x14ac:dyDescent="0.2">
      <c r="A9" s="28"/>
      <c r="B9" s="29" t="s">
        <v>36</v>
      </c>
      <c r="C9" s="27">
        <v>1403</v>
      </c>
      <c r="D9" s="27">
        <v>5</v>
      </c>
      <c r="E9" s="27">
        <v>0</v>
      </c>
      <c r="F9" s="45">
        <v>16613.14</v>
      </c>
      <c r="G9" s="45">
        <v>51</v>
      </c>
      <c r="H9" s="45">
        <v>0</v>
      </c>
    </row>
    <row r="10" spans="1:9" ht="24" customHeight="1" x14ac:dyDescent="0.2">
      <c r="A10" s="30"/>
      <c r="B10" s="31" t="s">
        <v>37</v>
      </c>
      <c r="C10" s="32"/>
      <c r="D10" s="32"/>
      <c r="E10" s="32"/>
      <c r="F10" s="46"/>
      <c r="G10" s="46"/>
      <c r="H10" s="46"/>
    </row>
    <row r="11" spans="1:9" ht="24" customHeight="1" x14ac:dyDescent="0.2">
      <c r="A11" s="25" t="s">
        <v>38</v>
      </c>
      <c r="B11" s="26" t="s">
        <v>39</v>
      </c>
      <c r="C11" s="34">
        <v>446</v>
      </c>
      <c r="D11" s="34">
        <v>90</v>
      </c>
      <c r="E11" s="34">
        <v>5</v>
      </c>
      <c r="F11" s="62">
        <v>29293.62</v>
      </c>
      <c r="G11" s="62">
        <v>10350.299999999999</v>
      </c>
      <c r="H11" s="62">
        <v>433</v>
      </c>
    </row>
    <row r="12" spans="1:9" ht="15.75" x14ac:dyDescent="0.2">
      <c r="A12" s="28"/>
      <c r="B12" s="29" t="s">
        <v>36</v>
      </c>
      <c r="C12" s="27">
        <v>2</v>
      </c>
      <c r="D12" s="27">
        <v>4</v>
      </c>
      <c r="E12" s="27">
        <v>0</v>
      </c>
      <c r="F12" s="45">
        <v>270</v>
      </c>
      <c r="G12" s="45">
        <v>599</v>
      </c>
      <c r="H12" s="45">
        <v>0</v>
      </c>
    </row>
    <row r="13" spans="1:9" ht="24" customHeight="1" x14ac:dyDescent="0.2">
      <c r="A13" s="30"/>
      <c r="B13" s="31" t="s">
        <v>40</v>
      </c>
      <c r="C13" s="32"/>
      <c r="D13" s="32"/>
      <c r="E13" s="32"/>
      <c r="F13" s="46"/>
      <c r="G13" s="46"/>
      <c r="H13" s="46"/>
    </row>
    <row r="14" spans="1:9" ht="24" customHeight="1" x14ac:dyDescent="0.2">
      <c r="A14" s="25" t="s">
        <v>41</v>
      </c>
      <c r="B14" s="26" t="s">
        <v>42</v>
      </c>
      <c r="C14" s="32">
        <v>46</v>
      </c>
      <c r="D14" s="32">
        <v>54</v>
      </c>
      <c r="E14" s="32">
        <v>2</v>
      </c>
      <c r="F14" s="46">
        <v>12029</v>
      </c>
      <c r="G14" s="46">
        <v>15544.48</v>
      </c>
      <c r="H14" s="46">
        <v>600</v>
      </c>
    </row>
    <row r="15" spans="1:9" ht="15.75" x14ac:dyDescent="0.2">
      <c r="A15" s="28"/>
      <c r="B15" s="29" t="s">
        <v>36</v>
      </c>
      <c r="C15" s="70">
        <v>0</v>
      </c>
      <c r="D15" s="70">
        <v>0</v>
      </c>
      <c r="E15" s="70">
        <v>0</v>
      </c>
      <c r="F15" s="71">
        <v>0</v>
      </c>
      <c r="G15" s="72">
        <v>0</v>
      </c>
      <c r="H15" s="71">
        <v>0</v>
      </c>
    </row>
    <row r="16" spans="1:9" ht="24" customHeight="1" x14ac:dyDescent="0.2">
      <c r="A16" s="30"/>
      <c r="B16" s="31" t="s">
        <v>43</v>
      </c>
      <c r="C16" s="32"/>
      <c r="D16" s="32"/>
      <c r="E16" s="32"/>
      <c r="F16" s="46"/>
      <c r="G16" s="46"/>
      <c r="H16" s="46"/>
    </row>
    <row r="17" spans="1:8" ht="15.75" x14ac:dyDescent="0.2">
      <c r="A17" s="25" t="s">
        <v>44</v>
      </c>
      <c r="B17" s="26" t="s">
        <v>45</v>
      </c>
      <c r="C17" s="27">
        <v>8</v>
      </c>
      <c r="D17" s="27">
        <v>57</v>
      </c>
      <c r="E17" s="27">
        <v>7</v>
      </c>
      <c r="F17" s="45">
        <f>44801.3+400</f>
        <v>45201.3</v>
      </c>
      <c r="G17" s="45">
        <f>89742.32+2300</f>
        <v>92042.32</v>
      </c>
      <c r="H17" s="45">
        <f>57385.8+4800</f>
        <v>62185.8</v>
      </c>
    </row>
    <row r="18" spans="1:8" ht="15.75" x14ac:dyDescent="0.2">
      <c r="A18" s="28"/>
      <c r="B18" s="29" t="s">
        <v>36</v>
      </c>
      <c r="C18" s="27">
        <v>0</v>
      </c>
      <c r="D18" s="27">
        <v>0</v>
      </c>
      <c r="E18" s="27">
        <v>1</v>
      </c>
      <c r="F18" s="45">
        <v>0</v>
      </c>
      <c r="G18" s="45">
        <v>0</v>
      </c>
      <c r="H18" s="45">
        <v>10357</v>
      </c>
    </row>
    <row r="19" spans="1:8" ht="24" customHeight="1" x14ac:dyDescent="0.2">
      <c r="A19" s="30"/>
      <c r="B19" s="31" t="s">
        <v>43</v>
      </c>
      <c r="C19" s="32"/>
      <c r="D19" s="32"/>
      <c r="E19" s="32"/>
      <c r="F19" s="33"/>
      <c r="G19" s="33"/>
      <c r="H19" s="33"/>
    </row>
    <row r="22" spans="1:8" ht="15.75" x14ac:dyDescent="0.25">
      <c r="A22" s="37" t="s">
        <v>46</v>
      </c>
      <c r="B22" s="76" t="s">
        <v>47</v>
      </c>
      <c r="C22" s="76"/>
      <c r="D22" s="76"/>
      <c r="E22" s="76"/>
      <c r="F22" s="76"/>
      <c r="G22" s="76"/>
      <c r="H22" s="76"/>
    </row>
    <row r="23" spans="1:8" ht="98.25" customHeight="1" x14ac:dyDescent="0.25">
      <c r="A23" s="38" t="s">
        <v>48</v>
      </c>
      <c r="B23" s="77" t="s">
        <v>49</v>
      </c>
      <c r="C23" s="77"/>
      <c r="D23" s="77"/>
      <c r="E23" s="77"/>
      <c r="F23" s="77"/>
      <c r="G23" s="77"/>
      <c r="H23" s="77"/>
    </row>
    <row r="24" spans="1:8" ht="15.75" x14ac:dyDescent="0.25">
      <c r="A24" s="38" t="s">
        <v>50</v>
      </c>
      <c r="B24" s="77" t="s">
        <v>51</v>
      </c>
      <c r="C24" s="77"/>
      <c r="D24" s="77"/>
      <c r="E24" s="77"/>
      <c r="F24" s="77"/>
      <c r="G24" s="77"/>
      <c r="H24" s="77"/>
    </row>
  </sheetData>
  <mergeCells count="9">
    <mergeCell ref="B22:H22"/>
    <mergeCell ref="B23:H23"/>
    <mergeCell ref="B24:H24"/>
    <mergeCell ref="F1:H1"/>
    <mergeCell ref="E2:H2"/>
    <mergeCell ref="B4:H4"/>
    <mergeCell ref="A6:B7"/>
    <mergeCell ref="C6:E6"/>
    <mergeCell ref="F6:H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4'!_2__xlnm.Print_Area</vt:lpstr>
      <vt:lpstr>'Приложение 5'!_3__xlnm.Print_Area</vt:lpstr>
      <vt:lpstr>'Приложение 2'!Область_печати</vt:lpstr>
      <vt:lpstr>'Приложение 3'!Область_печати</vt:lpstr>
    </vt:vector>
  </TitlesOfParts>
  <Company>Volgogradenergo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Светлова Наталья Георгиевна</cp:lastModifiedBy>
  <dcterms:created xsi:type="dcterms:W3CDTF">2021-10-13T12:55:00Z</dcterms:created>
  <dcterms:modified xsi:type="dcterms:W3CDTF">2021-10-18T07:21:36Z</dcterms:modified>
</cp:coreProperties>
</file>